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715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<sst xmlns="http://schemas.openxmlformats.org/spreadsheetml/2006/main" count="609" uniqueCount="578">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</sst>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39660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41806948</v>
      </c>
      <c r="H11" s="30">
        <f>H12+H24+H44+H100</f>
        <v>24647001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11600000</v>
      </c>
      <c r="H12" s="34">
        <f>SUM(H13:H23)</f>
        <v>7366583.73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9000000</v>
      </c>
      <c r="H13" s="38">
        <v>5461622.73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1904961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1055200</v>
      </c>
      <c r="H24" s="34">
        <f>H25+H26</f>
        <v>800333.94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45858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959700</v>
      </c>
      <c r="H26" s="54">
        <f>SUM(H27:H43)</f>
        <v>754475.94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639328.58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17680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29904.65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34336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825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30350.71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7270448</v>
      </c>
      <c r="H44" s="34">
        <f>H45+H68+H88</f>
        <v>4352745.12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2123392</v>
      </c>
      <c r="H45" s="60">
        <f>H46+H47+H66</f>
        <v>11478.119999999999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2123392</v>
      </c>
      <c r="H47" s="67">
        <f>H48+H63+H64+H65</f>
        <v>11478.119999999999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44269</v>
      </c>
      <c r="H48" s="67">
        <f>SUM(H49:H62)+H67</f>
        <v>7478.12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3478.12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2076123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2053300</v>
      </c>
      <c r="H68" s="78">
        <f>H69+H70+H86</f>
        <v>2238267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2238267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2053300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2053300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>
        <v>184967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2103000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2103000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2103000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2103000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2103000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21881300</v>
      </c>
      <c r="H100" s="34">
        <f>H101+H108+H122</f>
        <v>12127338.21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875000</v>
      </c>
      <c r="H101" s="78">
        <f>SUM(H102:H107)</f>
        <v>879308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58500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820808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20960300</v>
      </c>
      <c r="H108" s="78">
        <f>SUM(H109:H114)</f>
        <v>11187148.91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25896.39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16215.27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11145037.25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4767959.25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6377078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46000</v>
      </c>
      <c r="H122" s="78">
        <f>H123+H124+H125</f>
        <v>60881.3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45375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3266.3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12240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51807090.19</v>
      </c>
      <c r="H126" s="109">
        <f>H127+H152+H186+H205</f>
        <v>30627248.259999998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6977600</v>
      </c>
      <c r="H127" s="34">
        <f>H128+H129+H139+H150</f>
        <v>4330932.33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3498870</v>
      </c>
      <c r="H128" s="113">
        <v>2834877.04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994383.29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994383.29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142700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350230.8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230762.5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174321.99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96368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869969</v>
      </c>
      <c r="H150" s="38">
        <v>501672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32768711.189999998</v>
      </c>
      <c r="H152" s="109">
        <f>H153+H162</f>
        <v>17389311.96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17392439</v>
      </c>
      <c r="H153" s="137">
        <f>H154+H160+H161</f>
        <v>9723992.81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13017871</v>
      </c>
      <c r="H154" s="67">
        <f>H155+H156+H157+H158+H159</f>
        <v>7265894.4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310638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1642122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4604959.4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510312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197863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15318.41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4348273</v>
      </c>
      <c r="H161" s="38">
        <v>2442780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15376272.19</v>
      </c>
      <c r="H162" s="143">
        <f>SUM(H163:H185)-H168</f>
        <v>7665319.15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585188.17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126189.7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12230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194538.35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1634360.25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241967.6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1399649.22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529672.74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244891.48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226276.81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181242.77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13363.41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121823.8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1657523.58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469346.39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249648.5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938.98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17950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930000</v>
      </c>
      <c r="H186" s="34">
        <f>H187+H199</f>
        <v>370541.99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530000</v>
      </c>
      <c r="H187" s="151">
        <f>H188+H196+H198</f>
        <v>193147.15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192908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1600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530000</v>
      </c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530000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177394.84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173545.31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3849.53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8536461.98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8536461.98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8536461.98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-10000142.189999998</v>
      </c>
      <c r="H216" s="171">
        <f>H11-H126</f>
        <v>-5980247.259999998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10000142.189999998</v>
      </c>
      <c r="H217" s="171">
        <f>H218+H223+H228+H235+H243</f>
        <v>5980247.26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-2000000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8000000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8000000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-352941.34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>
        <v>-352941.34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-1666811.4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51807090.19</v>
      </c>
      <c r="H244" s="34">
        <f>H245+H253+H254+H258+H277+H283+H294+H301+H327+H341</f>
        <v>30627248.259999998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5933470.19</v>
      </c>
      <c r="H245" s="192">
        <f>SUM(H246:H252)</f>
        <v>3182760.22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285599.2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f>4352576+1.19+20000</f>
        <v>4372577.19</v>
      </c>
      <c r="H247" s="194">
        <v>2629694.18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530000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90072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177394.84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4964.4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4964.4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10692887</v>
      </c>
      <c r="H258" s="267">
        <f>SUM(H259:H276)</f>
        <v>3322055.0999999996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450761.45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431472.13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703964</v>
      </c>
      <c r="H265" s="194">
        <v>703964.3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677142.2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327167.97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696147.05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666222.44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72108.04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323675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270439.4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4530371</v>
      </c>
      <c r="H283" s="192">
        <f>SUM(H284:H293)</f>
        <v>2427728.96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716908</v>
      </c>
      <c r="H285" s="194">
        <v>672155.27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2045930</v>
      </c>
      <c r="H286" s="194">
        <v>946800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119350.94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425972.75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17950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245500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6525738.06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6525738.06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5852959</v>
      </c>
      <c r="H301" s="192">
        <f>SUM(H302:H326)</f>
        <v>3339081.6400000006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128580.8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>
        <v>31656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806936.17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838157.81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610995.5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495640.18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56000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70458.64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300656.54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13963880</v>
      </c>
      <c r="H327" s="206">
        <f>SUM(H328:H340)</f>
        <v>9270414.79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5746025</v>
      </c>
      <c r="H328" s="194">
        <v>4146122.53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7548855</v>
      </c>
      <c r="H331" s="194">
        <v>4642821.38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427757.04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53713.84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3271363</v>
      </c>
      <c r="H341" s="192">
        <f>SUM(H342:H357)</f>
        <v>1888282.65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230762.5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324000</v>
      </c>
      <c r="H345" s="194">
        <v>249966.2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9366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>
        <v>7080</v>
      </c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358921.48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76517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439107.3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16793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499769.17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7647058.660000001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f>7882352.86-117647.1-117647.1</f>
        <v>7647058.660000001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3032953.59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1966953.59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1966953.59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0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37630256</v>
      </c>
      <c r="H385" s="279">
        <f>H12+H24+H88+H100</f>
        <v>22397255.880000003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-26.574738662420998</v>
      </c>
      <c r="H388" s="251">
        <f>(H216+H242)/H385*100</f>
        <v>-26.700803402171058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Vahe=-88876,5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Aleksandr Pahhomov</cp:lastModifiedBy>
  <cp:lastPrinted>2008-07-07T12:36:00Z</cp:lastPrinted>
  <dcterms:created xsi:type="dcterms:W3CDTF">2007-01-02T11:49:57Z</dcterms:created>
  <dcterms:modified xsi:type="dcterms:W3CDTF">2008-08-05T10:54:21Z</dcterms:modified>
  <cp:category/>
  <cp:version/>
  <cp:contentType/>
  <cp:contentStatus/>
</cp:coreProperties>
</file>